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3"/>
  <workbookPr/>
  <mc:AlternateContent xmlns:mc="http://schemas.openxmlformats.org/markup-compatibility/2006">
    <mc:Choice Requires="x15">
      <x15ac:absPath xmlns:x15ac="http://schemas.microsoft.com/office/spreadsheetml/2010/11/ac" url="D:\USERS\vitkov\VT\VT 2021\042\1 výzva\"/>
    </mc:Choice>
  </mc:AlternateContent>
  <xr:revisionPtr revIDLastSave="0" documentId="13_ncr:1_{233AC717-BE46-4AE9-824D-243EC180836A}" xr6:coauthVersionLast="36" xr6:coauthVersionMax="36" xr10:uidLastSave="{00000000-0000-0000-0000-000000000000}"/>
  <bookViews>
    <workbookView xWindow="0" yWindow="0" windowWidth="28800" windowHeight="11325" tabRatio="778" xr2:uid="{00000000-000D-0000-FFFF-FFFF00000000}"/>
  </bookViews>
  <sheets>
    <sheet name="Výpočetní technika" sheetId="1" r:id="rId1"/>
  </sheets>
  <definedNames>
    <definedName name="_xlnm.Print_Area" localSheetId="0">'Výpočetní technika'!$B$1:$T$30</definedName>
  </definedNames>
  <calcPr calcId="191029"/>
</workbook>
</file>

<file path=xl/calcChain.xml><?xml version="1.0" encoding="utf-8"?>
<calcChain xmlns="http://schemas.openxmlformats.org/spreadsheetml/2006/main">
  <c r="S12" i="1" l="1"/>
  <c r="T12" i="1"/>
  <c r="S13" i="1"/>
  <c r="T13" i="1"/>
  <c r="S14" i="1"/>
  <c r="T14" i="1"/>
  <c r="S15" i="1"/>
  <c r="T15" i="1"/>
  <c r="S16" i="1"/>
  <c r="T16" i="1"/>
  <c r="S17" i="1"/>
  <c r="T17" i="1"/>
  <c r="S18" i="1"/>
  <c r="T18" i="1"/>
  <c r="S19" i="1"/>
  <c r="T19" i="1"/>
  <c r="S20" i="1"/>
  <c r="T20" i="1"/>
  <c r="S21" i="1"/>
  <c r="T21" i="1"/>
  <c r="P12" i="1"/>
  <c r="P13" i="1"/>
  <c r="P14" i="1"/>
  <c r="P15" i="1"/>
  <c r="P16" i="1"/>
  <c r="P17" i="1"/>
  <c r="P18" i="1"/>
  <c r="P19" i="1"/>
  <c r="P20" i="1"/>
  <c r="P21" i="1"/>
  <c r="S9" i="1" l="1"/>
  <c r="T9" i="1"/>
  <c r="S10" i="1"/>
  <c r="T10" i="1"/>
  <c r="S11" i="1"/>
  <c r="T11" i="1"/>
  <c r="P9" i="1"/>
  <c r="P10" i="1"/>
  <c r="P11" i="1"/>
  <c r="S8" i="1" l="1"/>
  <c r="T8" i="1"/>
  <c r="P8" i="1"/>
  <c r="P7" i="1" l="1"/>
  <c r="Q24" i="1" l="1"/>
  <c r="S7" i="1" l="1"/>
  <c r="R24" i="1" s="1"/>
  <c r="T7" i="1"/>
</calcChain>
</file>

<file path=xl/sharedStrings.xml><?xml version="1.0" encoding="utf-8"?>
<sst xmlns="http://schemas.openxmlformats.org/spreadsheetml/2006/main" count="105" uniqueCount="77">
  <si>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</si>
  <si>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</si>
  <si>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</si>
  <si>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</si>
  <si>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</si>
  <si>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</si>
  <si>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</si>
  <si>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</si>
  <si>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</si>
  <si>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</si>
  <si>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</si>
  <si>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30231000-7 - Počítačové monitory a konzoly</t>
  </si>
  <si>
    <t xml:space="preserve">30237000-9 - Součásti, příslušenství a doplňky pro počítače </t>
  </si>
  <si>
    <t>30237110-3 - Síťová rozhraní</t>
  </si>
  <si>
    <t xml:space="preserve">30237200-1 - Počítačová příslušenství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</si>
  <si>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</si>
  <si>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</si>
  <si>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</si>
  <si>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</si>
  <si>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</si>
  <si>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</si>
  <si>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</si>
  <si>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</si>
  <si>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</si>
  <si>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</si>
  <si>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</si>
  <si>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</si>
  <si>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</si>
  <si>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</si>
  <si>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Samostatná faktura</t>
  </si>
  <si>
    <t>NE</t>
  </si>
  <si>
    <t>Odkaz na splnění požadavku Energy star nebo TCO Certified</t>
  </si>
  <si>
    <t xml:space="preserve">Zadavatel požaduje, aby vybraná zařízení splňovala požadavky na certifikaci Energy star (viz https://www.energystar.gov/products) nebo TCO Certified (viz https://tcocertified.com/product-finder/) 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</si>
  <si>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</si>
  <si>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 xml:space="preserve">Příloha č. 2 Kupní smlouvy - technická specifikace
Výpočetní technika (III.) 042 - 2021 </t>
  </si>
  <si>
    <t>Myš drátová</t>
  </si>
  <si>
    <t>Myš drátová s kolečkem, optická, rozhraní USB, pro pravou i levou ruku.</t>
  </si>
  <si>
    <t>PC klávesnice</t>
  </si>
  <si>
    <t>PC klávesnice drátová s rozhraním USB, klasické kancelářské provedení.</t>
  </si>
  <si>
    <t>Switch 8 portů</t>
  </si>
  <si>
    <t>Switch 8 portů 10/100/1000. Desktopové provedení. Kovové tělo, bez ventilátorů.</t>
  </si>
  <si>
    <t>32423000-4 - Síťové rozbočovače</t>
  </si>
  <si>
    <t>Ing. Jiří Basl, Ph.D., 
Tel.: 37763 4249, 
603 216 039</t>
  </si>
  <si>
    <t>Univerzitní 26,
301 00 Plzeň,
 Fakulta elektrotechnická,
místnost EK 502</t>
  </si>
  <si>
    <t>Záruka na zboží min. 60 měsíců, servis NBD on site.</t>
  </si>
  <si>
    <t>Monitor 27"</t>
  </si>
  <si>
    <t>Velikost úhlopříčky 27", nativní rozlišení min. 2560×1440, matný, poměr stran 16:9. 
Rozhraní HDMI, DP a VGA.
Jas min. 250 cd/m2, low blue light, typ panelu IPS.
Kabely DP, VGA. 
Čas odezvy max. 5ms.
Typický kontrastní poměr 1000:1. 
Max. pozorovací úhel 178°/178°. 
Kloubové otáčení - pivot.
Záruka min. 60 měsíců, servis NBD on site.</t>
  </si>
  <si>
    <t>Monitor 24"</t>
  </si>
  <si>
    <t>Velikost úhlopříčky 24" (nebo 23,8"), nativní rozlišení min. 1920x1080, matný, poměr stran 16:9.
Rozhraní HDMI, DP a VGA.
Jas min. 250 cd/m2, typ panelu IPS. 
Kabely DP, VGA. 
Čas odezvy max. 5ms. 
Typický kontrastní poměr 1000:1. 
Max. pozorovací úhel 178°/178°.
Kloubové otáčení - pivot.
Záruka min. 60 měsíců, servis NBD on site.</t>
  </si>
  <si>
    <t>Kabel Display port</t>
  </si>
  <si>
    <t>Kabel HDMI</t>
  </si>
  <si>
    <t>Kompaktní čtečka SD karet</t>
  </si>
  <si>
    <t>Paměťová karta SD 16GB</t>
  </si>
  <si>
    <t>Paměť USB flash</t>
  </si>
  <si>
    <t>Síťový přepínač</t>
  </si>
  <si>
    <t>Záuka na zbož min. 36 měsíců.</t>
  </si>
  <si>
    <t>Monitor 31,5''</t>
  </si>
  <si>
    <t>Monitor o úhlopříčce 31,5'', podsvícení LED, rozlišení min. 2560x1440.
Typ panelu IPS. 
Jas min. 250 cd/m2.
Pozorovací úhly min. H/V 178/178. 
Rozhraní VGA, DVI, HDMI, Display port.</t>
  </si>
  <si>
    <t>Kabel Display port M/M, délka 10M.</t>
  </si>
  <si>
    <t>Kabel HDMI M/M, délka 1,5m.</t>
  </si>
  <si>
    <t>Bezdrátový set klávesnice + myš</t>
  </si>
  <si>
    <t>Bezdrátový set klávesnice a myš. 
Bezdrátové připojení klávesnice a myši, vysílač s rozhraním USB.
Klávesnice se standardním rozložením kláves, myš třítlačítková s kolečkem, optická.</t>
  </si>
  <si>
    <t>Rozhraní USB 3.0. Podpora SD, SDHC, SDXC, micro SD, micro SDHC a micro SDXC. 
Přímé připojení k PC bez kabelu, kompaktní provedení (ve tvaru flash paměti).</t>
  </si>
  <si>
    <t>Kapacita 16GB. Paměťová karta SDHC, čtení až 90 MB/s, zápis až 40 MB/s, Class 10, UHS-I, U3.</t>
  </si>
  <si>
    <t>Rozhraní USB 3.0. 
Kapacita min. 32GB. 
Rychlost zápisu min. 20 MB/s, rychlost čtení min. 80 MB/s. 
Plastové provedení s poutkem na klíče.</t>
  </si>
  <si>
    <t>Cloudový chytrý switch 24 portový</t>
  </si>
  <si>
    <t>Síťový přepínač bez managementu, min. 8 portů 1Gb, desktopové provedení, externí napájecí zdroj. 
Porty podporují režim auto mdi/mdix. Bez ventilátoru.</t>
  </si>
  <si>
    <t>Min. 24 portů 1 Gbit RJ-45, 2× SFP, rack mount.
Neblokující přepínání 2. vrstvy.
Podpora až 4K simultánních VLAN.
Izolování portů, zabezpečení portů.
Zrcadlení portů pro vstup / výstup.
Protokol Rapid Spanning Tree.
Seznam řízení přístupu.
Webové grafické rozhraní SwOS.
Možnost napájení PoE po datovém kabelu.</t>
  </si>
  <si>
    <t>ANO</t>
  </si>
  <si>
    <t>GAČR 20-18725S
Rentgenová absorpční a dichroická spektra nízko-dimenzionálních systémů: popis a interpretace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</si>
  <si>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</si>
  <si>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Bc. Martin Šafránek</t>
  </si>
  <si>
    <t>NTC - Teslova 9, budova F, 301 00 Plzeň</t>
  </si>
  <si>
    <t>Velikost úhlopříčky 24", rozlišení WUXGA (min. 1920x1200).
Rozhraní DVI nebo displayport, USB hub.
Jas min. 300 cd/m2.
Typ panelu IPS. 
Displayport kabel musí být součástí dodávky.
Min. 3 roky záruka.</t>
  </si>
  <si>
    <t>Záruka na zboží min. 36 měsíců.</t>
  </si>
  <si>
    <t>Ing. Michael Holenda,
Tel.: 37763 1100,
725 424 501</t>
  </si>
  <si>
    <t>Univerzitní 8,
301 00 Plzeň,
Rektorát - Ekonomický odbor,
místnost UR 222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</si>
</sst>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</borders>
  <cellStyleXfs count="3">
    <xf numFmtId="0" fontId="0" fillId="0" borderId="0"/>
    <xf numFmtId="0" fontId="16" fillId="0" borderId="0"/>
    <xf numFmtId="0" fontId="5" fillId="0" borderId="0"/>
  </cellStyleXfs>
  <cellXfs count="170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0" fillId="0" borderId="0" xfId="0" applyBorder="1"/>
    <xf numFmtId="0" fontId="11" fillId="0" borderId="0" xfId="0" applyFont="1" applyAlignment="1">
      <alignment vertical="center" wrapText="1"/>
    </xf>
    <xf numFmtId="0" fontId="0" fillId="0" borderId="0" xfId="0" applyFill="1" applyBorder="1"/>
    <xf numFmtId="0" fontId="14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4" fillId="5" borderId="8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3" fontId="0" fillId="2" borderId="14" xfId="0" applyNumberForma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4" fillId="3" borderId="19" xfId="0" applyFont="1" applyFill="1" applyBorder="1" applyAlignment="1">
      <alignment horizontal="center" vertical="center" wrapText="1"/>
    </xf>
    <xf numFmtId="3" fontId="0" fillId="3" borderId="19" xfId="0" applyNumberForma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7" fillId="3" borderId="19" xfId="0" applyFont="1" applyFill="1" applyBorder="1" applyAlignment="1">
      <alignment horizontal="center" vertical="center" wrapText="1"/>
    </xf>
    <xf numFmtId="164" fontId="0" fillId="0" borderId="19" xfId="0" applyNumberFormat="1" applyBorder="1" applyAlignment="1">
      <alignment horizontal="right" vertical="center" indent="1"/>
    </xf>
    <xf numFmtId="164" fontId="0" fillId="3" borderId="19" xfId="0" applyNumberFormat="1" applyFill="1" applyBorder="1" applyAlignment="1">
      <alignment horizontal="right" vertical="center" indent="1"/>
    </xf>
    <xf numFmtId="165" fontId="0" fillId="0" borderId="19" xfId="0" applyNumberFormat="1" applyBorder="1" applyAlignment="1">
      <alignment horizontal="right" vertical="center" indent="1"/>
    </xf>
    <xf numFmtId="0" fontId="0" fillId="0" borderId="19" xfId="0" applyBorder="1" applyAlignment="1">
      <alignment horizontal="center" vertical="center"/>
    </xf>
    <xf numFmtId="0" fontId="3" fillId="6" borderId="17" xfId="0" applyFont="1" applyFill="1" applyBorder="1" applyAlignment="1">
      <alignment horizontal="left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7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left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6" borderId="17" xfId="0" applyFont="1" applyFill="1" applyBorder="1" applyAlignment="1">
      <alignment horizontal="left" vertical="center" wrapText="1"/>
    </xf>
    <xf numFmtId="0" fontId="2" fillId="6" borderId="19" xfId="0" applyFont="1" applyFill="1" applyBorder="1" applyAlignment="1">
      <alignment horizontal="left" vertical="center" wrapText="1"/>
    </xf>
    <xf numFmtId="3" fontId="0" fillId="2" borderId="21" xfId="0" applyNumberFormat="1" applyFill="1" applyBorder="1" applyAlignment="1">
      <alignment horizontal="center" vertical="center" wrapText="1"/>
    </xf>
    <xf numFmtId="3" fontId="0" fillId="2" borderId="22" xfId="0" applyNumberFormat="1" applyFill="1" applyBorder="1" applyAlignment="1">
      <alignment horizontal="center" vertical="center" wrapText="1"/>
    </xf>
    <xf numFmtId="3" fontId="0" fillId="3" borderId="23" xfId="0" applyNumberFormat="1" applyFill="1" applyBorder="1" applyAlignment="1">
      <alignment horizontal="center" vertical="center" wrapText="1"/>
    </xf>
    <xf numFmtId="0" fontId="0" fillId="3" borderId="23" xfId="0" applyFill="1" applyBorder="1" applyAlignment="1">
      <alignment horizontal="center" vertical="center" wrapText="1"/>
    </xf>
    <xf numFmtId="0" fontId="7" fillId="3" borderId="23" xfId="0" applyFont="1" applyFill="1" applyBorder="1" applyAlignment="1">
      <alignment horizontal="center" vertical="center" wrapText="1"/>
    </xf>
    <xf numFmtId="164" fontId="0" fillId="0" borderId="23" xfId="0" applyNumberFormat="1" applyBorder="1" applyAlignment="1">
      <alignment horizontal="right" vertical="center" indent="1"/>
    </xf>
    <xf numFmtId="164" fontId="0" fillId="3" borderId="23" xfId="0" applyNumberFormat="1" applyFill="1" applyBorder="1" applyAlignment="1">
      <alignment horizontal="right" vertical="center" indent="1"/>
    </xf>
    <xf numFmtId="165" fontId="0" fillId="0" borderId="23" xfId="0" applyNumberFormat="1" applyBorder="1" applyAlignment="1">
      <alignment horizontal="right" vertical="center" indent="1"/>
    </xf>
    <xf numFmtId="0" fontId="0" fillId="0" borderId="23" xfId="0" applyBorder="1" applyAlignment="1">
      <alignment horizontal="center" vertical="center"/>
    </xf>
    <xf numFmtId="0" fontId="1" fillId="3" borderId="23" xfId="0" applyFont="1" applyFill="1" applyBorder="1" applyAlignment="1">
      <alignment horizontal="center" vertical="center" wrapText="1"/>
    </xf>
    <xf numFmtId="0" fontId="1" fillId="6" borderId="23" xfId="0" applyFont="1" applyFill="1" applyBorder="1" applyAlignment="1">
      <alignment horizontal="center" vertical="center" wrapText="1"/>
    </xf>
    <xf numFmtId="0" fontId="1" fillId="6" borderId="23" xfId="0" applyFont="1" applyFill="1" applyBorder="1" applyAlignment="1">
      <alignment horizontal="left" vertical="center" wrapText="1"/>
    </xf>
    <xf numFmtId="0" fontId="1" fillId="6" borderId="17" xfId="0" applyFont="1" applyFill="1" applyBorder="1" applyAlignment="1">
      <alignment horizontal="left"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1" fillId="6" borderId="19" xfId="0" applyFont="1" applyFill="1" applyBorder="1" applyAlignment="1">
      <alignment horizontal="left" vertical="center" wrapText="1"/>
    </xf>
    <xf numFmtId="3" fontId="0" fillId="2" borderId="25" xfId="0" applyNumberForma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3" fontId="0" fillId="3" borderId="7" xfId="0" applyNumberForma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1" fillId="6" borderId="7" xfId="0" applyFont="1" applyFill="1" applyBorder="1" applyAlignment="1">
      <alignment horizontal="left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6" fillId="6" borderId="7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164" fontId="0" fillId="0" borderId="7" xfId="0" applyNumberFormat="1" applyBorder="1" applyAlignment="1">
      <alignment horizontal="right" vertical="center" indent="1"/>
    </xf>
    <xf numFmtId="164" fontId="0" fillId="3" borderId="7" xfId="0" applyNumberFormat="1" applyFill="1" applyBorder="1" applyAlignment="1">
      <alignment horizontal="right" vertical="center" indent="1"/>
    </xf>
    <xf numFmtId="165" fontId="0" fillId="0" borderId="7" xfId="0" applyNumberFormat="1" applyBorder="1" applyAlignment="1">
      <alignment horizontal="right" vertical="center" indent="1"/>
    </xf>
    <xf numFmtId="0" fontId="0" fillId="0" borderId="7" xfId="0" applyBorder="1" applyAlignment="1">
      <alignment horizontal="center" vertical="center"/>
    </xf>
    <xf numFmtId="3" fontId="0" fillId="2" borderId="26" xfId="0" applyNumberFormat="1" applyFill="1" applyBorder="1" applyAlignment="1">
      <alignment horizontal="center" vertical="center" wrapText="1"/>
    </xf>
    <xf numFmtId="3" fontId="0" fillId="3" borderId="27" xfId="0" applyNumberFormat="1" applyFill="1" applyBorder="1" applyAlignment="1">
      <alignment horizontal="center" vertical="center" wrapText="1"/>
    </xf>
    <xf numFmtId="0" fontId="0" fillId="3" borderId="27" xfId="0" applyFill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 wrapText="1"/>
    </xf>
    <xf numFmtId="0" fontId="7" fillId="3" borderId="27" xfId="0" applyFont="1" applyFill="1" applyBorder="1" applyAlignment="1">
      <alignment horizontal="center" vertical="center" wrapText="1"/>
    </xf>
    <xf numFmtId="164" fontId="0" fillId="0" borderId="27" xfId="0" applyNumberFormat="1" applyBorder="1" applyAlignment="1">
      <alignment horizontal="right" vertical="center" indent="1"/>
    </xf>
    <xf numFmtId="164" fontId="0" fillId="3" borderId="27" xfId="0" applyNumberFormat="1" applyFill="1" applyBorder="1" applyAlignment="1">
      <alignment horizontal="right" vertical="center" indent="1"/>
    </xf>
    <xf numFmtId="165" fontId="0" fillId="0" borderId="27" xfId="0" applyNumberFormat="1" applyBorder="1" applyAlignment="1">
      <alignment horizontal="right" vertical="center" indent="1"/>
    </xf>
    <xf numFmtId="0" fontId="0" fillId="0" borderId="27" xfId="0" applyBorder="1" applyAlignment="1">
      <alignment horizontal="center" vertical="center"/>
    </xf>
    <xf numFmtId="0" fontId="1" fillId="6" borderId="27" xfId="0" applyFont="1" applyFill="1" applyBorder="1" applyAlignment="1">
      <alignment horizontal="left" vertical="center" wrapText="1"/>
    </xf>
    <xf numFmtId="0" fontId="1" fillId="6" borderId="27" xfId="0" applyFont="1" applyFill="1" applyBorder="1" applyAlignment="1">
      <alignment horizontal="center" vertical="center" wrapText="1"/>
    </xf>
    <xf numFmtId="0" fontId="12" fillId="4" borderId="31" xfId="0" applyFont="1" applyFill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3" fillId="6" borderId="18" xfId="0" applyFont="1" applyFill="1" applyBorder="1" applyAlignment="1">
      <alignment horizontal="center" vertical="center" wrapText="1"/>
    </xf>
    <xf numFmtId="0" fontId="3" fillId="6" borderId="20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1" fillId="3" borderId="2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6" fillId="6" borderId="24" xfId="0" applyFont="1" applyFill="1" applyBorder="1" applyAlignment="1">
      <alignment horizontal="center" vertical="center" wrapText="1"/>
    </xf>
    <xf numFmtId="0" fontId="6" fillId="6" borderId="18" xfId="0" applyFont="1" applyFill="1" applyBorder="1" applyAlignment="1">
      <alignment horizontal="center" vertical="center" wrapText="1"/>
    </xf>
    <xf numFmtId="0" fontId="6" fillId="6" borderId="20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3" borderId="20" xfId="0" applyFont="1" applyFill="1" applyBorder="1" applyAlignment="1">
      <alignment horizontal="center" vertical="center" wrapText="1"/>
    </xf>
    <xf numFmtId="0" fontId="12" fillId="4" borderId="28" xfId="0" applyFont="1" applyFill="1" applyBorder="1" applyAlignment="1">
      <alignment horizontal="center" vertical="center" wrapText="1"/>
    </xf>
    <xf numFmtId="0" fontId="12" fillId="4" borderId="29" xfId="0" applyFont="1" applyFill="1" applyBorder="1" applyAlignment="1">
      <alignment horizontal="center" vertical="center" wrapText="1"/>
    </xf>
    <xf numFmtId="0" fontId="12" fillId="4" borderId="30" xfId="0" applyFon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21" fillId="0" borderId="0" xfId="2" applyFont="1" applyAlignment="1">
      <alignment horizontal="left" vertical="center" wrapText="1"/>
    </xf>
    <xf numFmtId="164" fontId="9" fillId="0" borderId="11" xfId="0" applyNumberFormat="1" applyFont="1" applyBorder="1" applyAlignment="1">
      <alignment horizontal="center" vertical="center"/>
    </xf>
    <xf numFmtId="164" fontId="9" fillId="0" borderId="12" xfId="0" applyNumberFormat="1" applyFont="1" applyBorder="1" applyAlignment="1">
      <alignment horizontal="center" vertical="center"/>
    </xf>
    <xf numFmtId="164" fontId="9" fillId="0" borderId="13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12" fillId="4" borderId="15" xfId="0" applyFont="1" applyFill="1" applyBorder="1" applyAlignment="1" applyProtection="1">
      <alignment horizontal="left" vertical="center" wrapText="1" indent="1"/>
      <protection locked="0"/>
    </xf>
    <xf numFmtId="0" fontId="12" fillId="4" borderId="17" xfId="0" applyFont="1" applyFill="1" applyBorder="1" applyAlignment="1" applyProtection="1">
      <alignment horizontal="left" vertical="center" wrapText="1" indent="1"/>
      <protection locked="0"/>
    </xf>
    <xf numFmtId="0" fontId="12" fillId="4" borderId="19" xfId="0" applyFont="1" applyFill="1" applyBorder="1" applyAlignment="1" applyProtection="1">
      <alignment horizontal="left" vertical="center" wrapText="1" indent="1"/>
      <protection locked="0"/>
    </xf>
    <xf numFmtId="0" fontId="12" fillId="4" borderId="23" xfId="0" applyFont="1" applyFill="1" applyBorder="1" applyAlignment="1" applyProtection="1">
      <alignment horizontal="left" vertical="center" wrapText="1" indent="1"/>
      <protection locked="0"/>
    </xf>
    <xf numFmtId="0" fontId="12" fillId="4" borderId="7" xfId="0" applyFont="1" applyFill="1" applyBorder="1" applyAlignment="1" applyProtection="1">
      <alignment horizontal="left" vertical="center" wrapText="1" indent="1"/>
      <protection locked="0"/>
    </xf>
    <xf numFmtId="0" fontId="12" fillId="4" borderId="27" xfId="0" applyFont="1" applyFill="1" applyBorder="1" applyAlignment="1" applyProtection="1">
      <alignment horizontal="left" vertical="center" wrapText="1" indent="1"/>
      <protection locked="0"/>
    </xf>
    <xf numFmtId="0" fontId="12" fillId="4" borderId="15" xfId="0" applyFont="1" applyFill="1" applyBorder="1" applyAlignment="1" applyProtection="1">
      <alignment vertical="center" wrapText="1"/>
      <protection locked="0"/>
    </xf>
    <xf numFmtId="164" fontId="12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27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20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117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2177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5077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5077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4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2149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107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109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110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111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112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114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116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117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3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6726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2146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5077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1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1904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91440</xdr:colOff>
      <xdr:row>147</xdr:row>
      <xdr:rowOff>5438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91440</xdr:colOff>
      <xdr:row>149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4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117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6726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2146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5077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1904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5438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4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117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6726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2146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5077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1904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5438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4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117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1882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5077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5077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2844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2844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3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3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1904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5438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4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117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6726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2146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5077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1904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5438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5082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9525</xdr:rowOff>
    </xdr:from>
    <xdr:to>
      <xdr:col>22</xdr:col>
      <xdr:colOff>91440</xdr:colOff>
      <xdr:row>80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106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107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110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111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113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114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115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116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117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2148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1348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2146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1495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6553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91440</xdr:colOff>
      <xdr:row>149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1497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2147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91440</xdr:colOff>
      <xdr:row>156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3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2150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91440</xdr:colOff>
      <xdr:row>164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91440</xdr:colOff>
      <xdr:row>167</xdr:row>
      <xdr:rowOff>6554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91440</xdr:colOff>
      <xdr:row>168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91440</xdr:colOff>
      <xdr:row>172</xdr:row>
      <xdr:rowOff>4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91440</xdr:colOff>
      <xdr:row>173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91440</xdr:colOff>
      <xdr:row>174</xdr:row>
      <xdr:rowOff>2147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91440</xdr:colOff>
      <xdr:row>175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3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91440</xdr:colOff>
      <xdr:row>184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91440</xdr:colOff>
      <xdr:row>185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91440</xdr:colOff>
      <xdr:row>186</xdr:row>
      <xdr:rowOff>4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91440</xdr:colOff>
      <xdr:row>190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91440</xdr:colOff>
      <xdr:row>190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91440</xdr:colOff>
      <xdr:row>191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91440</xdr:colOff>
      <xdr:row>192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192</xdr:row>
      <xdr:rowOff>0</xdr:rowOff>
    </xdr:from>
    <xdr:to>
      <xdr:col>22</xdr:col>
      <xdr:colOff>91440</xdr:colOff>
      <xdr:row>193</xdr:row>
      <xdr:rowOff>4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193</xdr:row>
      <xdr:rowOff>0</xdr:rowOff>
    </xdr:from>
    <xdr:to>
      <xdr:col>22</xdr:col>
      <xdr:colOff>91440</xdr:colOff>
      <xdr:row>194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194</xdr:row>
      <xdr:rowOff>0</xdr:rowOff>
    </xdr:from>
    <xdr:to>
      <xdr:col>22</xdr:col>
      <xdr:colOff>91440</xdr:colOff>
      <xdr:row>195</xdr:row>
      <xdr:rowOff>2146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195</xdr:row>
      <xdr:rowOff>0</xdr:rowOff>
    </xdr:from>
    <xdr:to>
      <xdr:col>22</xdr:col>
      <xdr:colOff>91440</xdr:colOff>
      <xdr:row>196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196</xdr:row>
      <xdr:rowOff>0</xdr:rowOff>
    </xdr:from>
    <xdr:to>
      <xdr:col>22</xdr:col>
      <xdr:colOff>91440</xdr:colOff>
      <xdr:row>197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180975</xdr:rowOff>
    </xdr:from>
    <xdr:to>
      <xdr:col>22</xdr:col>
      <xdr:colOff>91440</xdr:colOff>
      <xdr:row>89</xdr:row>
      <xdr:rowOff>33843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47965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111607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57</xdr:row>
      <xdr:rowOff>144330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40343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58</xdr:row>
      <xdr:rowOff>47962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111613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65</xdr:row>
      <xdr:rowOff>9409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65</xdr:row>
      <xdr:rowOff>9409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139551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50647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1681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9525</xdr:rowOff>
    </xdr:from>
    <xdr:to>
      <xdr:col>22</xdr:col>
      <xdr:colOff>190500</xdr:colOff>
      <xdr:row>80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79</xdr:row>
      <xdr:rowOff>1678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117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1882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6726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2146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3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1904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4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1881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2839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5078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4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5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3460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7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190500</xdr:colOff>
      <xdr:row>192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192</xdr:row>
      <xdr:rowOff>0</xdr:rowOff>
    </xdr:from>
    <xdr:to>
      <xdr:col>22</xdr:col>
      <xdr:colOff>190500</xdr:colOff>
      <xdr:row>193</xdr:row>
      <xdr:rowOff>3467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193</xdr:row>
      <xdr:rowOff>0</xdr:rowOff>
    </xdr:from>
    <xdr:to>
      <xdr:col>22</xdr:col>
      <xdr:colOff>190500</xdr:colOff>
      <xdr:row>194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194</xdr:row>
      <xdr:rowOff>0</xdr:rowOff>
    </xdr:from>
    <xdr:to>
      <xdr:col>22</xdr:col>
      <xdr:colOff>190500</xdr:colOff>
      <xdr:row>195</xdr:row>
      <xdr:rowOff>3386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195</xdr:row>
      <xdr:rowOff>0</xdr:rowOff>
    </xdr:from>
    <xdr:to>
      <xdr:col>22</xdr:col>
      <xdr:colOff>190500</xdr:colOff>
      <xdr:row>196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196</xdr:row>
      <xdr:rowOff>0</xdr:rowOff>
    </xdr:from>
    <xdr:to>
      <xdr:col>22</xdr:col>
      <xdr:colOff>190500</xdr:colOff>
      <xdr:row>197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50647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50647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50647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50647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50647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50647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50647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50647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50647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50647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50647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50647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50647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71</xdr:row>
      <xdr:rowOff>1681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1679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1679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180975</xdr:rowOff>
    </xdr:from>
    <xdr:to>
      <xdr:col>22</xdr:col>
      <xdr:colOff>190500</xdr:colOff>
      <xdr:row>89</xdr:row>
      <xdr:rowOff>37877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88</xdr:row>
      <xdr:rowOff>131785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89</xdr:row>
      <xdr:rowOff>157325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47965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111607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57</xdr:row>
      <xdr:rowOff>144330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40343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58</xdr:row>
      <xdr:rowOff>47962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111613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65</xdr:row>
      <xdr:rowOff>9409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65</xdr:row>
      <xdr:rowOff>9409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139551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53</xdr:row>
      <xdr:rowOff>45272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47965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111607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40341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57</xdr:row>
      <xdr:rowOff>144330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40343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40343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40343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59</xdr:row>
      <xdr:rowOff>223223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111613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61</xdr:row>
      <xdr:rowOff>40339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65</xdr:row>
      <xdr:rowOff>9409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139551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47965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111607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57</xdr:row>
      <xdr:rowOff>144330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40343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58</xdr:row>
      <xdr:rowOff>47962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111613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65</xdr:row>
      <xdr:rowOff>9409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65</xdr:row>
      <xdr:rowOff>9409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139551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50647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9525</xdr:rowOff>
    </xdr:from>
    <xdr:to>
      <xdr:col>22</xdr:col>
      <xdr:colOff>190500</xdr:colOff>
      <xdr:row>80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79</xdr:row>
      <xdr:rowOff>1678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117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1882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6726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2146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3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1904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50647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50647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50647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50647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50647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50647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50647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50647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50647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50647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50647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50647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50647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1679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1679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180975</xdr:rowOff>
    </xdr:from>
    <xdr:to>
      <xdr:col>22</xdr:col>
      <xdr:colOff>190500</xdr:colOff>
      <xdr:row>89</xdr:row>
      <xdr:rowOff>49083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88</xdr:row>
      <xdr:rowOff>131785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89</xdr:row>
      <xdr:rowOff>157325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53</xdr:row>
      <xdr:rowOff>45272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47965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111607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40341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57</xdr:row>
      <xdr:rowOff>144330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40343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40343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40343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59</xdr:row>
      <xdr:rowOff>223223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111613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61</xdr:row>
      <xdr:rowOff>40339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65</xdr:row>
      <xdr:rowOff>9409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139551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47965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111607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40341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40343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59</xdr:row>
      <xdr:rowOff>223223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111613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61</xdr:row>
      <xdr:rowOff>40339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65</xdr:row>
      <xdr:rowOff>9409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139551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1679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78</xdr:row>
      <xdr:rowOff>1679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79</xdr:row>
      <xdr:rowOff>1678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88</xdr:row>
      <xdr:rowOff>131785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89</xdr:row>
      <xdr:rowOff>157325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6726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2146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3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47965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111607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57</xdr:row>
      <xdr:rowOff>144330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40343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58</xdr:row>
      <xdr:rowOff>47962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111613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65</xdr:row>
      <xdr:rowOff>9409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65</xdr:row>
      <xdr:rowOff>9409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139551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50647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1681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9525</xdr:rowOff>
    </xdr:from>
    <xdr:to>
      <xdr:col>22</xdr:col>
      <xdr:colOff>190500</xdr:colOff>
      <xdr:row>80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79</xdr:row>
      <xdr:rowOff>1678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50647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50647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50647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50647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50647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50647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50647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50647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50647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50647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50647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50647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50647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1679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1679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180975</xdr:rowOff>
    </xdr:from>
    <xdr:to>
      <xdr:col>22</xdr:col>
      <xdr:colOff>190500</xdr:colOff>
      <xdr:row>89</xdr:row>
      <xdr:rowOff>49083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88</xdr:row>
      <xdr:rowOff>131785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89</xdr:row>
      <xdr:rowOff>157325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53</xdr:row>
      <xdr:rowOff>45272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47965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111607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40341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57</xdr:row>
      <xdr:rowOff>144330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40343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40343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40343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59</xdr:row>
      <xdr:rowOff>223223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111613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61</xdr:row>
      <xdr:rowOff>40339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65</xdr:row>
      <xdr:rowOff>9409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139551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111607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40341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57</xdr:row>
      <xdr:rowOff>144330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58</xdr:row>
      <xdr:rowOff>47962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59</xdr:row>
      <xdr:rowOff>223223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111613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61</xdr:row>
      <xdr:rowOff>40339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65</xdr:row>
      <xdr:rowOff>9409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139551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50647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1679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1677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1681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1677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78</xdr:row>
      <xdr:rowOff>1679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79</xdr:row>
      <xdr:rowOff>1678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88</xdr:row>
      <xdr:rowOff>131785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89</xdr:row>
      <xdr:rowOff>157325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47965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111607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53</xdr:row>
      <xdr:rowOff>45272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47965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111607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47965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111607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57</xdr:row>
      <xdr:rowOff>144330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40343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58</xdr:row>
      <xdr:rowOff>47962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111613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65</xdr:row>
      <xdr:rowOff>9409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65</xdr:row>
      <xdr:rowOff>9409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139551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50647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1681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9525</xdr:rowOff>
    </xdr:from>
    <xdr:to>
      <xdr:col>22</xdr:col>
      <xdr:colOff>190500</xdr:colOff>
      <xdr:row>80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79</xdr:row>
      <xdr:rowOff>1678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117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1882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6726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2146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3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1904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4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1881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2839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5078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4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5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3460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7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190500</xdr:colOff>
      <xdr:row>192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192</xdr:row>
      <xdr:rowOff>0</xdr:rowOff>
    </xdr:from>
    <xdr:to>
      <xdr:col>22</xdr:col>
      <xdr:colOff>190500</xdr:colOff>
      <xdr:row>193</xdr:row>
      <xdr:rowOff>3467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193</xdr:row>
      <xdr:rowOff>0</xdr:rowOff>
    </xdr:from>
    <xdr:to>
      <xdr:col>22</xdr:col>
      <xdr:colOff>190500</xdr:colOff>
      <xdr:row>194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194</xdr:row>
      <xdr:rowOff>0</xdr:rowOff>
    </xdr:from>
    <xdr:to>
      <xdr:col>22</xdr:col>
      <xdr:colOff>190500</xdr:colOff>
      <xdr:row>195</xdr:row>
      <xdr:rowOff>3386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195</xdr:row>
      <xdr:rowOff>0</xdr:rowOff>
    </xdr:from>
    <xdr:to>
      <xdr:col>22</xdr:col>
      <xdr:colOff>190500</xdr:colOff>
      <xdr:row>196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196</xdr:row>
      <xdr:rowOff>0</xdr:rowOff>
    </xdr:from>
    <xdr:to>
      <xdr:col>22</xdr:col>
      <xdr:colOff>190500</xdr:colOff>
      <xdr:row>197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50647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50647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50647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50647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50647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50647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50647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50647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50647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50647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50647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50647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50647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1679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1679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180975</xdr:rowOff>
    </xdr:from>
    <xdr:to>
      <xdr:col>22</xdr:col>
      <xdr:colOff>190500</xdr:colOff>
      <xdr:row>89</xdr:row>
      <xdr:rowOff>49083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88</xdr:row>
      <xdr:rowOff>131785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89</xdr:row>
      <xdr:rowOff>157325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53</xdr:row>
      <xdr:rowOff>45272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47965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111607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40341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57</xdr:row>
      <xdr:rowOff>144330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40343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40343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40343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59</xdr:row>
      <xdr:rowOff>223223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111613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61</xdr:row>
      <xdr:rowOff>40339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65</xdr:row>
      <xdr:rowOff>9409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139551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47965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111607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57</xdr:row>
      <xdr:rowOff>144330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40343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58</xdr:row>
      <xdr:rowOff>47962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111613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65</xdr:row>
      <xdr:rowOff>9409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65</xdr:row>
      <xdr:rowOff>9409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139551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53</xdr:row>
      <xdr:rowOff>45272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47965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111607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40341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57</xdr:row>
      <xdr:rowOff>144330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40343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40343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40343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59</xdr:row>
      <xdr:rowOff>223223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111613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61</xdr:row>
      <xdr:rowOff>40339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65</xdr:row>
      <xdr:rowOff>9409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139551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9525</xdr:rowOff>
    </xdr:from>
    <xdr:to>
      <xdr:col>22</xdr:col>
      <xdr:colOff>190500</xdr:colOff>
      <xdr:row>79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117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0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6726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3459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4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5077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6720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2147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6722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6722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3466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6723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6727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6721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3465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3465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6721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190500</xdr:colOff>
      <xdr:row>192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192</xdr:row>
      <xdr:rowOff>0</xdr:rowOff>
    </xdr:from>
    <xdr:to>
      <xdr:col>22</xdr:col>
      <xdr:colOff>190500</xdr:colOff>
      <xdr:row>193</xdr:row>
      <xdr:rowOff>5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193</xdr:row>
      <xdr:rowOff>0</xdr:rowOff>
    </xdr:from>
    <xdr:to>
      <xdr:col>22</xdr:col>
      <xdr:colOff>190500</xdr:colOff>
      <xdr:row>194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194</xdr:row>
      <xdr:rowOff>0</xdr:rowOff>
    </xdr:from>
    <xdr:to>
      <xdr:col>22</xdr:col>
      <xdr:colOff>190500</xdr:colOff>
      <xdr:row>195</xdr:row>
      <xdr:rowOff>1492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195</xdr:row>
      <xdr:rowOff>0</xdr:rowOff>
    </xdr:from>
    <xdr:to>
      <xdr:col>22</xdr:col>
      <xdr:colOff>190500</xdr:colOff>
      <xdr:row>196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180975</xdr:rowOff>
    </xdr:from>
    <xdr:to>
      <xdr:col>22</xdr:col>
      <xdr:colOff>190500</xdr:colOff>
      <xdr:row>86</xdr:row>
      <xdr:rowOff>104212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56929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111607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57</xdr:row>
      <xdr:rowOff>144330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40343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58</xdr:row>
      <xdr:rowOff>47962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111613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65</xdr:row>
      <xdr:rowOff>9409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65</xdr:row>
      <xdr:rowOff>9409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139551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50647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9525</xdr:rowOff>
    </xdr:from>
    <xdr:to>
      <xdr:col>22</xdr:col>
      <xdr:colOff>190500</xdr:colOff>
      <xdr:row>80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117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1882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6726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2146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6721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3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0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4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2173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6722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2839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4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6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3460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2177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7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190500</xdr:colOff>
      <xdr:row>192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192</xdr:row>
      <xdr:rowOff>0</xdr:rowOff>
    </xdr:from>
    <xdr:to>
      <xdr:col>22</xdr:col>
      <xdr:colOff>190500</xdr:colOff>
      <xdr:row>193</xdr:row>
      <xdr:rowOff>3467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193</xdr:row>
      <xdr:rowOff>0</xdr:rowOff>
    </xdr:from>
    <xdr:to>
      <xdr:col>22</xdr:col>
      <xdr:colOff>190500</xdr:colOff>
      <xdr:row>194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194</xdr:row>
      <xdr:rowOff>0</xdr:rowOff>
    </xdr:from>
    <xdr:to>
      <xdr:col>22</xdr:col>
      <xdr:colOff>190500</xdr:colOff>
      <xdr:row>195</xdr:row>
      <xdr:rowOff>3386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195</xdr:row>
      <xdr:rowOff>0</xdr:rowOff>
    </xdr:from>
    <xdr:to>
      <xdr:col>22</xdr:col>
      <xdr:colOff>190500</xdr:colOff>
      <xdr:row>196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196</xdr:row>
      <xdr:rowOff>0</xdr:rowOff>
    </xdr:from>
    <xdr:to>
      <xdr:col>22</xdr:col>
      <xdr:colOff>190500</xdr:colOff>
      <xdr:row>197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50647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50647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50647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50647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50647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50647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50647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50647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50647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50647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50647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50647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50647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180975</xdr:rowOff>
    </xdr:from>
    <xdr:to>
      <xdr:col>22</xdr:col>
      <xdr:colOff>190500</xdr:colOff>
      <xdr:row>89</xdr:row>
      <xdr:rowOff>49084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88</xdr:row>
      <xdr:rowOff>131786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89</xdr:row>
      <xdr:rowOff>157325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41"/>
  <sheetViews>
    <sheetView tabSelected="1" zoomScale="59" zoomScaleNormal="59" workbookViewId="0">
      <selection activeCell="F2" sqref="F2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2" style="1" customWidth="1"/>
    <col min="4" max="4" width="12.28515625" style="2" customWidth="1"/>
    <col min="5" max="5" width="10.5703125" style="3" customWidth="1"/>
    <col min="6" max="6" width="83.85546875" style="1" customWidth="1"/>
    <col min="7" max="7" width="29.7109375" style="4" bestFit="1" customWidth="1"/>
    <col min="8" max="8" width="29.7109375" style="4" customWidth="1"/>
    <col min="9" max="9" width="21.7109375" style="4" customWidth="1"/>
    <col min="10" max="10" width="16.28515625" style="1" customWidth="1"/>
    <col min="11" max="11" width="34" style="5" customWidth="1"/>
    <col min="12" max="12" width="32.140625" style="5" customWidth="1"/>
    <col min="13" max="13" width="27.42578125" style="5" customWidth="1"/>
    <col min="14" max="14" width="36.42578125" style="4" customWidth="1"/>
    <col min="15" max="15" width="26" style="4" customWidth="1"/>
    <col min="16" max="16" width="16.5703125" style="4" hidden="1" customWidth="1"/>
    <col min="17" max="17" width="20.7109375" style="5" bestFit="1" customWidth="1"/>
    <col min="18" max="18" width="23.85546875" style="5" customWidth="1"/>
    <col min="19" max="19" width="21" style="5" bestFit="1" customWidth="1"/>
    <col min="20" max="20" width="20.7109375" style="5" customWidth="1"/>
    <col min="21" max="21" width="14.42578125" style="5" hidden="1" customWidth="1"/>
    <col min="22" max="22" width="50" style="6" customWidth="1"/>
    <col min="23" max="16384" width="9.140625" style="5"/>
  </cols>
  <sheetData>
    <row r="1" spans="1:22" ht="40.9" customHeight="1" x14ac:dyDescent="0.25">
      <c r="B1" s="130" t="s">
        <v>34</v>
      </c>
      <c r="C1" s="131"/>
      <c r="D1" s="131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121"/>
      <c r="E3" s="121"/>
      <c r="F3" s="121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121"/>
      <c r="E4" s="121"/>
      <c r="F4" s="121"/>
      <c r="G4" s="121"/>
      <c r="H4" s="121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">
      <c r="B5" s="16"/>
      <c r="C5" s="17"/>
      <c r="D5" s="3"/>
      <c r="G5" s="140" t="s">
        <v>2</v>
      </c>
      <c r="H5" s="141"/>
      <c r="I5" s="1"/>
      <c r="J5" s="5"/>
      <c r="N5" s="1"/>
      <c r="O5" s="19"/>
      <c r="P5" s="19"/>
      <c r="R5" s="18" t="s">
        <v>2</v>
      </c>
      <c r="V5" s="37"/>
    </row>
    <row r="6" spans="1:22" ht="70.900000000000006" customHeight="1" thickTop="1" thickBot="1" x14ac:dyDescent="0.3">
      <c r="B6" s="38" t="s">
        <v>3</v>
      </c>
      <c r="C6" s="39" t="s">
        <v>15</v>
      </c>
      <c r="D6" s="39" t="s">
        <v>4</v>
      </c>
      <c r="E6" s="39" t="s">
        <v>16</v>
      </c>
      <c r="F6" s="39" t="s">
        <v>17</v>
      </c>
      <c r="G6" s="45" t="s">
        <v>26</v>
      </c>
      <c r="H6" s="46" t="s">
        <v>31</v>
      </c>
      <c r="I6" s="40" t="s">
        <v>18</v>
      </c>
      <c r="J6" s="39" t="s">
        <v>19</v>
      </c>
      <c r="K6" s="39" t="s">
        <v>70</v>
      </c>
      <c r="L6" s="41" t="s">
        <v>20</v>
      </c>
      <c r="M6" s="42" t="s">
        <v>21</v>
      </c>
      <c r="N6" s="41" t="s">
        <v>22</v>
      </c>
      <c r="O6" s="41" t="s">
        <v>27</v>
      </c>
      <c r="P6" s="41" t="s">
        <v>23</v>
      </c>
      <c r="Q6" s="39" t="s">
        <v>5</v>
      </c>
      <c r="R6" s="43" t="s">
        <v>6</v>
      </c>
      <c r="S6" s="122" t="s">
        <v>7</v>
      </c>
      <c r="T6" s="44" t="s">
        <v>8</v>
      </c>
      <c r="U6" s="41" t="s">
        <v>24</v>
      </c>
      <c r="V6" s="41" t="s">
        <v>25</v>
      </c>
    </row>
    <row r="7" spans="1:22" ht="163.9" customHeight="1" thickTop="1" thickBot="1" x14ac:dyDescent="0.3">
      <c r="A7" s="20"/>
      <c r="B7" s="48">
        <v>1</v>
      </c>
      <c r="C7" s="77" t="s">
        <v>45</v>
      </c>
      <c r="D7" s="49">
        <v>1</v>
      </c>
      <c r="E7" s="50" t="s">
        <v>28</v>
      </c>
      <c r="F7" s="76" t="s">
        <v>46</v>
      </c>
      <c r="G7" s="157"/>
      <c r="H7" s="163"/>
      <c r="I7" s="142" t="s">
        <v>29</v>
      </c>
      <c r="J7" s="123" t="s">
        <v>30</v>
      </c>
      <c r="K7" s="123"/>
      <c r="L7" s="74" t="s">
        <v>44</v>
      </c>
      <c r="M7" s="129" t="s">
        <v>42</v>
      </c>
      <c r="N7" s="126" t="s">
        <v>43</v>
      </c>
      <c r="O7" s="51">
        <v>21</v>
      </c>
      <c r="P7" s="52">
        <f>D7*Q7</f>
        <v>6290</v>
      </c>
      <c r="Q7" s="53">
        <v>6290</v>
      </c>
      <c r="R7" s="164"/>
      <c r="S7" s="54">
        <f>D7*R7</f>
        <v>0</v>
      </c>
      <c r="T7" s="55" t="str">
        <f t="shared" ref="T7" si="0">IF(ISNUMBER(R7), IF(R7&gt;Q7,"NEVYHOVUJE","VYHOVUJE")," ")</f>
        <v xml:space="preserve"> </v>
      </c>
      <c r="U7" s="123"/>
      <c r="V7" s="50" t="s">
        <v>11</v>
      </c>
    </row>
    <row r="8" spans="1:22" ht="170.45" customHeight="1" thickTop="1" x14ac:dyDescent="0.25">
      <c r="A8" s="20"/>
      <c r="B8" s="56">
        <v>2</v>
      </c>
      <c r="C8" s="78" t="s">
        <v>47</v>
      </c>
      <c r="D8" s="57">
        <v>2</v>
      </c>
      <c r="E8" s="58" t="s">
        <v>28</v>
      </c>
      <c r="F8" s="79" t="s">
        <v>48</v>
      </c>
      <c r="G8" s="158"/>
      <c r="H8" s="163"/>
      <c r="I8" s="143"/>
      <c r="J8" s="124"/>
      <c r="K8" s="124"/>
      <c r="L8" s="75" t="s">
        <v>44</v>
      </c>
      <c r="M8" s="127"/>
      <c r="N8" s="127"/>
      <c r="O8" s="59">
        <v>21</v>
      </c>
      <c r="P8" s="60">
        <f>D8*Q8</f>
        <v>8620</v>
      </c>
      <c r="Q8" s="61">
        <v>4310</v>
      </c>
      <c r="R8" s="165"/>
      <c r="S8" s="62">
        <f>D8*R8</f>
        <v>0</v>
      </c>
      <c r="T8" s="63" t="str">
        <f t="shared" ref="T8" si="1">IF(ISNUMBER(R8), IF(R8&gt;Q8,"NEVYHOVUJE","VYHOVUJE")," ")</f>
        <v xml:space="preserve"> </v>
      </c>
      <c r="U8" s="124"/>
      <c r="V8" s="58" t="s">
        <v>11</v>
      </c>
    </row>
    <row r="9" spans="1:22" ht="27" customHeight="1" x14ac:dyDescent="0.25">
      <c r="A9" s="20"/>
      <c r="B9" s="56">
        <v>3</v>
      </c>
      <c r="C9" s="73" t="s">
        <v>35</v>
      </c>
      <c r="D9" s="57">
        <v>5</v>
      </c>
      <c r="E9" s="58" t="s">
        <v>28</v>
      </c>
      <c r="F9" s="72" t="s">
        <v>36</v>
      </c>
      <c r="G9" s="158"/>
      <c r="H9" s="145"/>
      <c r="I9" s="143"/>
      <c r="J9" s="124"/>
      <c r="K9" s="124"/>
      <c r="L9" s="137"/>
      <c r="M9" s="127"/>
      <c r="N9" s="127"/>
      <c r="O9" s="59">
        <v>21</v>
      </c>
      <c r="P9" s="60">
        <f>D9*Q9</f>
        <v>500</v>
      </c>
      <c r="Q9" s="61">
        <v>100</v>
      </c>
      <c r="R9" s="165"/>
      <c r="S9" s="62">
        <f>D9*R9</f>
        <v>0</v>
      </c>
      <c r="T9" s="63" t="str">
        <f t="shared" ref="T9:T11" si="2">IF(ISNUMBER(R9), IF(R9&gt;Q9,"NEVYHOVUJE","VYHOVUJE")," ")</f>
        <v xml:space="preserve"> </v>
      </c>
      <c r="U9" s="124"/>
      <c r="V9" s="58" t="s">
        <v>14</v>
      </c>
    </row>
    <row r="10" spans="1:22" ht="27" customHeight="1" x14ac:dyDescent="0.25">
      <c r="A10" s="20"/>
      <c r="B10" s="56">
        <v>4</v>
      </c>
      <c r="C10" s="73" t="s">
        <v>37</v>
      </c>
      <c r="D10" s="57">
        <v>3</v>
      </c>
      <c r="E10" s="58" t="s">
        <v>28</v>
      </c>
      <c r="F10" s="72" t="s">
        <v>38</v>
      </c>
      <c r="G10" s="158"/>
      <c r="H10" s="146"/>
      <c r="I10" s="143"/>
      <c r="J10" s="124"/>
      <c r="K10" s="124"/>
      <c r="L10" s="138"/>
      <c r="M10" s="127"/>
      <c r="N10" s="127"/>
      <c r="O10" s="59">
        <v>21</v>
      </c>
      <c r="P10" s="60">
        <f>D10*Q10</f>
        <v>600</v>
      </c>
      <c r="Q10" s="61">
        <v>200</v>
      </c>
      <c r="R10" s="165"/>
      <c r="S10" s="62">
        <f>D10*R10</f>
        <v>0</v>
      </c>
      <c r="T10" s="63" t="str">
        <f t="shared" si="2"/>
        <v xml:space="preserve"> </v>
      </c>
      <c r="U10" s="124"/>
      <c r="V10" s="58" t="s">
        <v>14</v>
      </c>
    </row>
    <row r="11" spans="1:22" ht="27" customHeight="1" thickBot="1" x14ac:dyDescent="0.3">
      <c r="A11" s="20"/>
      <c r="B11" s="81">
        <v>5</v>
      </c>
      <c r="C11" s="64" t="s">
        <v>39</v>
      </c>
      <c r="D11" s="65">
        <v>2</v>
      </c>
      <c r="E11" s="66" t="s">
        <v>28</v>
      </c>
      <c r="F11" s="80" t="s">
        <v>40</v>
      </c>
      <c r="G11" s="159"/>
      <c r="H11" s="147"/>
      <c r="I11" s="144"/>
      <c r="J11" s="125"/>
      <c r="K11" s="125"/>
      <c r="L11" s="139"/>
      <c r="M11" s="128"/>
      <c r="N11" s="128"/>
      <c r="O11" s="67">
        <v>21</v>
      </c>
      <c r="P11" s="68">
        <f>D11*Q11</f>
        <v>1400</v>
      </c>
      <c r="Q11" s="69">
        <v>700</v>
      </c>
      <c r="R11" s="166"/>
      <c r="S11" s="70">
        <f>D11*R11</f>
        <v>0</v>
      </c>
      <c r="T11" s="71" t="str">
        <f t="shared" si="2"/>
        <v xml:space="preserve"> </v>
      </c>
      <c r="U11" s="125"/>
      <c r="V11" s="66" t="s">
        <v>41</v>
      </c>
    </row>
    <row r="12" spans="1:22" ht="90" customHeight="1" thickTop="1" x14ac:dyDescent="0.25">
      <c r="A12" s="20"/>
      <c r="B12" s="82">
        <v>6</v>
      </c>
      <c r="C12" s="90" t="s">
        <v>56</v>
      </c>
      <c r="D12" s="83">
        <v>1</v>
      </c>
      <c r="E12" s="84" t="s">
        <v>28</v>
      </c>
      <c r="F12" s="92" t="s">
        <v>57</v>
      </c>
      <c r="G12" s="160"/>
      <c r="H12" s="163"/>
      <c r="I12" s="132" t="s">
        <v>29</v>
      </c>
      <c r="J12" s="135" t="s">
        <v>30</v>
      </c>
      <c r="K12" s="135"/>
      <c r="L12" s="91" t="s">
        <v>55</v>
      </c>
      <c r="M12" s="136" t="s">
        <v>42</v>
      </c>
      <c r="N12" s="136" t="s">
        <v>43</v>
      </c>
      <c r="O12" s="85">
        <v>21</v>
      </c>
      <c r="P12" s="86">
        <f>D12*Q12</f>
        <v>4946</v>
      </c>
      <c r="Q12" s="87">
        <v>4946</v>
      </c>
      <c r="R12" s="167"/>
      <c r="S12" s="88">
        <f>D12*R12</f>
        <v>0</v>
      </c>
      <c r="T12" s="89" t="str">
        <f t="shared" ref="T12:T21" si="3">IF(ISNUMBER(R12), IF(R12&gt;Q12,"NEVYHOVUJE","VYHOVUJE")," ")</f>
        <v xml:space="preserve"> </v>
      </c>
      <c r="U12" s="135"/>
      <c r="V12" s="84" t="s">
        <v>11</v>
      </c>
    </row>
    <row r="13" spans="1:22" ht="29.45" customHeight="1" x14ac:dyDescent="0.25">
      <c r="A13" s="20"/>
      <c r="B13" s="56">
        <v>7</v>
      </c>
      <c r="C13" s="73" t="s">
        <v>49</v>
      </c>
      <c r="D13" s="57">
        <v>4</v>
      </c>
      <c r="E13" s="58" t="s">
        <v>28</v>
      </c>
      <c r="F13" s="93" t="s">
        <v>58</v>
      </c>
      <c r="G13" s="158"/>
      <c r="H13" s="145"/>
      <c r="I13" s="133"/>
      <c r="J13" s="124"/>
      <c r="K13" s="124"/>
      <c r="L13" s="137"/>
      <c r="M13" s="127"/>
      <c r="N13" s="127"/>
      <c r="O13" s="59">
        <v>21</v>
      </c>
      <c r="P13" s="60">
        <f>D13*Q13</f>
        <v>1360</v>
      </c>
      <c r="Q13" s="61">
        <v>340</v>
      </c>
      <c r="R13" s="165"/>
      <c r="S13" s="62">
        <f>D13*R13</f>
        <v>0</v>
      </c>
      <c r="T13" s="63" t="str">
        <f t="shared" si="3"/>
        <v xml:space="preserve"> </v>
      </c>
      <c r="U13" s="124"/>
      <c r="V13" s="148" t="s">
        <v>12</v>
      </c>
    </row>
    <row r="14" spans="1:22" ht="29.45" customHeight="1" x14ac:dyDescent="0.25">
      <c r="A14" s="20"/>
      <c r="B14" s="56">
        <v>8</v>
      </c>
      <c r="C14" s="73" t="s">
        <v>50</v>
      </c>
      <c r="D14" s="57">
        <v>4</v>
      </c>
      <c r="E14" s="58" t="s">
        <v>28</v>
      </c>
      <c r="F14" s="93" t="s">
        <v>59</v>
      </c>
      <c r="G14" s="158"/>
      <c r="H14" s="146"/>
      <c r="I14" s="133"/>
      <c r="J14" s="124"/>
      <c r="K14" s="124"/>
      <c r="L14" s="138"/>
      <c r="M14" s="127"/>
      <c r="N14" s="127"/>
      <c r="O14" s="59">
        <v>21</v>
      </c>
      <c r="P14" s="60">
        <f>D14*Q14</f>
        <v>360</v>
      </c>
      <c r="Q14" s="61">
        <v>90</v>
      </c>
      <c r="R14" s="165"/>
      <c r="S14" s="62">
        <f>D14*R14</f>
        <v>0</v>
      </c>
      <c r="T14" s="63" t="str">
        <f t="shared" si="3"/>
        <v xml:space="preserve"> </v>
      </c>
      <c r="U14" s="124"/>
      <c r="V14" s="124"/>
    </row>
    <row r="15" spans="1:22" ht="60.6" customHeight="1" x14ac:dyDescent="0.25">
      <c r="A15" s="20"/>
      <c r="B15" s="56">
        <v>9</v>
      </c>
      <c r="C15" s="94" t="s">
        <v>60</v>
      </c>
      <c r="D15" s="57">
        <v>1</v>
      </c>
      <c r="E15" s="58" t="s">
        <v>28</v>
      </c>
      <c r="F15" s="93" t="s">
        <v>61</v>
      </c>
      <c r="G15" s="158"/>
      <c r="H15" s="146"/>
      <c r="I15" s="133"/>
      <c r="J15" s="124"/>
      <c r="K15" s="124"/>
      <c r="L15" s="138"/>
      <c r="M15" s="127"/>
      <c r="N15" s="127"/>
      <c r="O15" s="59">
        <v>21</v>
      </c>
      <c r="P15" s="60">
        <f>D15*Q15</f>
        <v>670</v>
      </c>
      <c r="Q15" s="61">
        <v>670</v>
      </c>
      <c r="R15" s="165"/>
      <c r="S15" s="62">
        <f>D15*R15</f>
        <v>0</v>
      </c>
      <c r="T15" s="63" t="str">
        <f t="shared" si="3"/>
        <v xml:space="preserve"> </v>
      </c>
      <c r="U15" s="124"/>
      <c r="V15" s="124"/>
    </row>
    <row r="16" spans="1:22" ht="42.6" customHeight="1" x14ac:dyDescent="0.25">
      <c r="A16" s="20"/>
      <c r="B16" s="56">
        <v>10</v>
      </c>
      <c r="C16" s="73" t="s">
        <v>51</v>
      </c>
      <c r="D16" s="57">
        <v>2</v>
      </c>
      <c r="E16" s="58" t="s">
        <v>28</v>
      </c>
      <c r="F16" s="93" t="s">
        <v>62</v>
      </c>
      <c r="G16" s="158"/>
      <c r="H16" s="146"/>
      <c r="I16" s="133"/>
      <c r="J16" s="124"/>
      <c r="K16" s="124"/>
      <c r="L16" s="138"/>
      <c r="M16" s="127"/>
      <c r="N16" s="127"/>
      <c r="O16" s="59">
        <v>21</v>
      </c>
      <c r="P16" s="60">
        <f>D16*Q16</f>
        <v>320</v>
      </c>
      <c r="Q16" s="61">
        <v>160</v>
      </c>
      <c r="R16" s="165"/>
      <c r="S16" s="62">
        <f>D16*R16</f>
        <v>0</v>
      </c>
      <c r="T16" s="63" t="str">
        <f t="shared" si="3"/>
        <v xml:space="preserve"> </v>
      </c>
      <c r="U16" s="124"/>
      <c r="V16" s="124"/>
    </row>
    <row r="17" spans="1:22" ht="40.15" customHeight="1" x14ac:dyDescent="0.25">
      <c r="A17" s="20"/>
      <c r="B17" s="56">
        <v>11</v>
      </c>
      <c r="C17" s="73" t="s">
        <v>52</v>
      </c>
      <c r="D17" s="57">
        <v>2</v>
      </c>
      <c r="E17" s="58" t="s">
        <v>28</v>
      </c>
      <c r="F17" s="93" t="s">
        <v>63</v>
      </c>
      <c r="G17" s="158"/>
      <c r="H17" s="146"/>
      <c r="I17" s="133"/>
      <c r="J17" s="124"/>
      <c r="K17" s="124"/>
      <c r="L17" s="138"/>
      <c r="M17" s="127"/>
      <c r="N17" s="127"/>
      <c r="O17" s="59">
        <v>21</v>
      </c>
      <c r="P17" s="60">
        <f>D17*Q17</f>
        <v>380</v>
      </c>
      <c r="Q17" s="61">
        <v>190</v>
      </c>
      <c r="R17" s="165"/>
      <c r="S17" s="62">
        <f>D17*R17</f>
        <v>0</v>
      </c>
      <c r="T17" s="63" t="str">
        <f t="shared" si="3"/>
        <v xml:space="preserve"> </v>
      </c>
      <c r="U17" s="124"/>
      <c r="V17" s="124"/>
    </row>
    <row r="18" spans="1:22" ht="80.45" customHeight="1" x14ac:dyDescent="0.25">
      <c r="A18" s="20"/>
      <c r="B18" s="56">
        <v>12</v>
      </c>
      <c r="C18" s="73" t="s">
        <v>53</v>
      </c>
      <c r="D18" s="57">
        <v>2</v>
      </c>
      <c r="E18" s="58" t="s">
        <v>28</v>
      </c>
      <c r="F18" s="93" t="s">
        <v>64</v>
      </c>
      <c r="G18" s="158"/>
      <c r="H18" s="146"/>
      <c r="I18" s="133"/>
      <c r="J18" s="124"/>
      <c r="K18" s="124"/>
      <c r="L18" s="138"/>
      <c r="M18" s="127"/>
      <c r="N18" s="127"/>
      <c r="O18" s="59">
        <v>21</v>
      </c>
      <c r="P18" s="60">
        <f>D18*Q18</f>
        <v>340</v>
      </c>
      <c r="Q18" s="61">
        <v>170</v>
      </c>
      <c r="R18" s="165"/>
      <c r="S18" s="62">
        <f>D18*R18</f>
        <v>0</v>
      </c>
      <c r="T18" s="63" t="str">
        <f t="shared" si="3"/>
        <v xml:space="preserve"> </v>
      </c>
      <c r="U18" s="124"/>
      <c r="V18" s="124"/>
    </row>
    <row r="19" spans="1:22" ht="46.9" customHeight="1" thickBot="1" x14ac:dyDescent="0.3">
      <c r="A19" s="20"/>
      <c r="B19" s="81">
        <v>13</v>
      </c>
      <c r="C19" s="64" t="s">
        <v>54</v>
      </c>
      <c r="D19" s="65">
        <v>1</v>
      </c>
      <c r="E19" s="66" t="s">
        <v>28</v>
      </c>
      <c r="F19" s="95" t="s">
        <v>66</v>
      </c>
      <c r="G19" s="159"/>
      <c r="H19" s="147"/>
      <c r="I19" s="134"/>
      <c r="J19" s="125"/>
      <c r="K19" s="125"/>
      <c r="L19" s="139"/>
      <c r="M19" s="128"/>
      <c r="N19" s="128"/>
      <c r="O19" s="67">
        <v>21</v>
      </c>
      <c r="P19" s="68">
        <f>D19*Q19</f>
        <v>500</v>
      </c>
      <c r="Q19" s="69">
        <v>500</v>
      </c>
      <c r="R19" s="166"/>
      <c r="S19" s="70">
        <f>D19*R19</f>
        <v>0</v>
      </c>
      <c r="T19" s="71" t="str">
        <f t="shared" si="3"/>
        <v xml:space="preserve"> </v>
      </c>
      <c r="U19" s="125"/>
      <c r="V19" s="125"/>
    </row>
    <row r="20" spans="1:22" ht="150.6" customHeight="1" thickBot="1" x14ac:dyDescent="0.3">
      <c r="A20" s="20"/>
      <c r="B20" s="96">
        <v>14</v>
      </c>
      <c r="C20" s="97" t="s">
        <v>65</v>
      </c>
      <c r="D20" s="98">
        <v>1</v>
      </c>
      <c r="E20" s="99" t="s">
        <v>28</v>
      </c>
      <c r="F20" s="100" t="s">
        <v>67</v>
      </c>
      <c r="G20" s="161"/>
      <c r="H20" s="120"/>
      <c r="I20" s="101" t="s">
        <v>29</v>
      </c>
      <c r="J20" s="99" t="s">
        <v>68</v>
      </c>
      <c r="K20" s="99" t="s">
        <v>69</v>
      </c>
      <c r="L20" s="102"/>
      <c r="M20" s="103" t="s">
        <v>71</v>
      </c>
      <c r="N20" s="103" t="s">
        <v>72</v>
      </c>
      <c r="O20" s="104">
        <v>28</v>
      </c>
      <c r="P20" s="105">
        <f>D20*Q20</f>
        <v>3000</v>
      </c>
      <c r="Q20" s="106">
        <v>3000</v>
      </c>
      <c r="R20" s="168"/>
      <c r="S20" s="107">
        <f>D20*R20</f>
        <v>0</v>
      </c>
      <c r="T20" s="108" t="str">
        <f t="shared" si="3"/>
        <v xml:space="preserve"> </v>
      </c>
      <c r="U20" s="99"/>
      <c r="V20" s="99" t="s">
        <v>13</v>
      </c>
    </row>
    <row r="21" spans="1:22" ht="115.15" customHeight="1" thickTop="1" thickBot="1" x14ac:dyDescent="0.3">
      <c r="A21" s="20"/>
      <c r="B21" s="109">
        <v>15</v>
      </c>
      <c r="C21" s="112" t="s">
        <v>47</v>
      </c>
      <c r="D21" s="110">
        <v>14</v>
      </c>
      <c r="E21" s="111" t="s">
        <v>28</v>
      </c>
      <c r="F21" s="118" t="s">
        <v>73</v>
      </c>
      <c r="G21" s="162"/>
      <c r="H21" s="163"/>
      <c r="I21" s="112" t="s">
        <v>29</v>
      </c>
      <c r="J21" s="111" t="s">
        <v>30</v>
      </c>
      <c r="K21" s="111"/>
      <c r="L21" s="119" t="s">
        <v>74</v>
      </c>
      <c r="M21" s="119" t="s">
        <v>75</v>
      </c>
      <c r="N21" s="119" t="s">
        <v>76</v>
      </c>
      <c r="O21" s="113">
        <v>21</v>
      </c>
      <c r="P21" s="114">
        <f>D21*Q21</f>
        <v>91000</v>
      </c>
      <c r="Q21" s="115">
        <v>6500</v>
      </c>
      <c r="R21" s="169"/>
      <c r="S21" s="116">
        <f>D21*R21</f>
        <v>0</v>
      </c>
      <c r="T21" s="117" t="str">
        <f t="shared" si="3"/>
        <v xml:space="preserve"> </v>
      </c>
      <c r="U21" s="111"/>
      <c r="V21" s="111" t="s">
        <v>11</v>
      </c>
    </row>
    <row r="22" spans="1:22" ht="17.45" customHeight="1" thickTop="1" thickBot="1" x14ac:dyDescent="0.3">
      <c r="C22" s="5"/>
      <c r="D22" s="5"/>
      <c r="E22" s="5"/>
      <c r="F22" s="5"/>
      <c r="G22" s="33"/>
      <c r="H22" s="33"/>
      <c r="I22" s="5"/>
      <c r="J22" s="5"/>
      <c r="N22" s="5"/>
      <c r="O22" s="5"/>
      <c r="P22" s="5"/>
    </row>
    <row r="23" spans="1:22" ht="82.9" customHeight="1" thickTop="1" thickBot="1" x14ac:dyDescent="0.3">
      <c r="B23" s="153" t="s">
        <v>33</v>
      </c>
      <c r="C23" s="153"/>
      <c r="D23" s="153"/>
      <c r="E23" s="153"/>
      <c r="F23" s="153"/>
      <c r="G23" s="153"/>
      <c r="H23" s="153"/>
      <c r="I23" s="153"/>
      <c r="J23" s="21"/>
      <c r="K23" s="21"/>
      <c r="L23" s="7"/>
      <c r="M23" s="7"/>
      <c r="N23" s="7"/>
      <c r="O23" s="22"/>
      <c r="P23" s="22"/>
      <c r="Q23" s="23" t="s">
        <v>9</v>
      </c>
      <c r="R23" s="154" t="s">
        <v>10</v>
      </c>
      <c r="S23" s="155"/>
      <c r="T23" s="156"/>
      <c r="U23" s="24"/>
      <c r="V23" s="25"/>
    </row>
    <row r="24" spans="1:22" ht="43.15" customHeight="1" thickTop="1" thickBot="1" x14ac:dyDescent="0.3">
      <c r="B24" s="149" t="s">
        <v>32</v>
      </c>
      <c r="C24" s="149"/>
      <c r="D24" s="149"/>
      <c r="E24" s="149"/>
      <c r="F24" s="149"/>
      <c r="G24" s="149"/>
      <c r="I24" s="26"/>
      <c r="L24" s="9"/>
      <c r="M24" s="9"/>
      <c r="N24" s="9"/>
      <c r="O24" s="27"/>
      <c r="P24" s="27"/>
      <c r="Q24" s="28">
        <f>SUM(P7:P21)</f>
        <v>120286</v>
      </c>
      <c r="R24" s="150">
        <f>SUM(S7:S21)</f>
        <v>0</v>
      </c>
      <c r="S24" s="151"/>
      <c r="T24" s="152"/>
    </row>
    <row r="25" spans="1:22" ht="15.75" thickTop="1" x14ac:dyDescent="0.25">
      <c r="H25" s="121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1:22" x14ac:dyDescent="0.25">
      <c r="B26" s="47"/>
      <c r="C26" s="47"/>
      <c r="D26" s="47"/>
      <c r="E26" s="47"/>
      <c r="F26" s="47"/>
      <c r="G26" s="121"/>
      <c r="H26" s="121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1:22" x14ac:dyDescent="0.25">
      <c r="B27" s="47"/>
      <c r="C27" s="47"/>
      <c r="D27" s="47"/>
      <c r="E27" s="47"/>
      <c r="F27" s="47"/>
      <c r="G27" s="121"/>
      <c r="H27" s="121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1:22" x14ac:dyDescent="0.25">
      <c r="B28" s="47"/>
      <c r="C28" s="47"/>
      <c r="D28" s="47"/>
      <c r="E28" s="47"/>
      <c r="F28" s="47"/>
      <c r="G28" s="121"/>
      <c r="H28" s="121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1:22" ht="19.899999999999999" customHeight="1" x14ac:dyDescent="0.25">
      <c r="C29" s="21"/>
      <c r="D29" s="29"/>
      <c r="E29" s="21"/>
      <c r="F29" s="21"/>
      <c r="G29" s="121"/>
      <c r="H29" s="121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1:22" ht="19.899999999999999" customHeight="1" x14ac:dyDescent="0.25">
      <c r="H30" s="36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1:22" ht="19.899999999999999" customHeight="1" x14ac:dyDescent="0.25">
      <c r="C31" s="21"/>
      <c r="D31" s="29"/>
      <c r="E31" s="21"/>
      <c r="F31" s="21"/>
      <c r="G31" s="121"/>
      <c r="H31" s="121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1:22" ht="19.899999999999999" customHeight="1" x14ac:dyDescent="0.25">
      <c r="C32" s="21"/>
      <c r="D32" s="29"/>
      <c r="E32" s="21"/>
      <c r="F32" s="21"/>
      <c r="G32" s="121"/>
      <c r="H32" s="121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121"/>
      <c r="H33" s="121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121"/>
      <c r="H34" s="121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121"/>
      <c r="H35" s="121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121"/>
      <c r="H36" s="121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121"/>
      <c r="H37" s="121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121"/>
      <c r="H38" s="121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121"/>
      <c r="H39" s="121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121"/>
      <c r="H40" s="121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121"/>
      <c r="H41" s="121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121"/>
      <c r="H42" s="121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121"/>
      <c r="H43" s="121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121"/>
      <c r="H44" s="121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121"/>
      <c r="H45" s="121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121"/>
      <c r="H46" s="121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121"/>
      <c r="H47" s="121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121"/>
      <c r="H48" s="121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121"/>
      <c r="H49" s="121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121"/>
      <c r="H50" s="121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121"/>
      <c r="H51" s="121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121"/>
      <c r="H52" s="121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121"/>
      <c r="H53" s="121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121"/>
      <c r="H54" s="121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121"/>
      <c r="H55" s="121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121"/>
      <c r="H56" s="121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121"/>
      <c r="H57" s="121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121"/>
      <c r="H58" s="121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121"/>
      <c r="H59" s="121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121"/>
      <c r="H60" s="121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121"/>
      <c r="H61" s="121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121"/>
      <c r="H62" s="121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121"/>
      <c r="H63" s="121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121"/>
      <c r="H64" s="121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121"/>
      <c r="H65" s="121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121"/>
      <c r="H66" s="121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121"/>
      <c r="H67" s="121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121"/>
      <c r="H68" s="121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121"/>
      <c r="H69" s="121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121"/>
      <c r="H70" s="121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121"/>
      <c r="H71" s="121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121"/>
      <c r="H72" s="121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121"/>
      <c r="H73" s="121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121"/>
      <c r="H74" s="121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121"/>
      <c r="H75" s="121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121"/>
      <c r="H76" s="121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121"/>
      <c r="H77" s="121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121"/>
      <c r="H78" s="121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121"/>
      <c r="H79" s="121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121"/>
      <c r="H80" s="121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121"/>
      <c r="H81" s="121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121"/>
      <c r="H82" s="121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121"/>
      <c r="H83" s="121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121"/>
      <c r="H84" s="121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121"/>
      <c r="H85" s="121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121"/>
      <c r="H86" s="121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121"/>
      <c r="H87" s="121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121"/>
      <c r="H88" s="121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121"/>
      <c r="H89" s="121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121"/>
      <c r="H90" s="121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121"/>
      <c r="H91" s="121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121"/>
      <c r="H92" s="121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121"/>
      <c r="H93" s="121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121"/>
      <c r="H94" s="121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121"/>
      <c r="H95" s="121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121"/>
      <c r="H96" s="121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121"/>
      <c r="H97" s="121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121"/>
      <c r="H98" s="121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121"/>
      <c r="H99" s="121"/>
      <c r="I99" s="11"/>
      <c r="J99" s="11"/>
      <c r="K99" s="11"/>
      <c r="L99" s="11"/>
      <c r="M99" s="11"/>
      <c r="N99" s="6"/>
      <c r="O99" s="6"/>
      <c r="P99" s="6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121"/>
      <c r="H100" s="121"/>
      <c r="I100" s="11"/>
      <c r="J100" s="11"/>
      <c r="K100" s="11"/>
      <c r="L100" s="11"/>
      <c r="M100" s="11"/>
      <c r="N100" s="6"/>
      <c r="O100" s="6"/>
      <c r="P100" s="6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121"/>
      <c r="H101" s="121"/>
      <c r="I101" s="11"/>
      <c r="J101" s="11"/>
      <c r="K101" s="11"/>
      <c r="L101" s="11"/>
      <c r="M101" s="11"/>
      <c r="N101" s="6"/>
      <c r="O101" s="6"/>
      <c r="P101" s="6"/>
      <c r="Q101" s="11"/>
      <c r="R101" s="11"/>
      <c r="S101" s="11"/>
    </row>
    <row r="102" spans="3:19" ht="19.899999999999999" customHeight="1" x14ac:dyDescent="0.25">
      <c r="C102" s="21"/>
      <c r="D102" s="29"/>
      <c r="E102" s="21"/>
      <c r="F102" s="21"/>
      <c r="G102" s="121"/>
      <c r="H102" s="121"/>
      <c r="I102" s="11"/>
      <c r="J102" s="11"/>
      <c r="K102" s="11"/>
      <c r="L102" s="11"/>
      <c r="M102" s="11"/>
      <c r="N102" s="6"/>
      <c r="O102" s="6"/>
      <c r="P102" s="6"/>
      <c r="Q102" s="11"/>
      <c r="R102" s="11"/>
      <c r="S102" s="11"/>
    </row>
    <row r="103" spans="3:19" ht="19.899999999999999" customHeight="1" x14ac:dyDescent="0.25">
      <c r="C103" s="21"/>
      <c r="D103" s="29"/>
      <c r="E103" s="21"/>
      <c r="F103" s="21"/>
      <c r="G103" s="121"/>
      <c r="H103" s="121"/>
      <c r="I103" s="11"/>
      <c r="J103" s="11"/>
      <c r="K103" s="11"/>
      <c r="L103" s="11"/>
      <c r="M103" s="11"/>
      <c r="N103" s="6"/>
      <c r="O103" s="6"/>
      <c r="P103" s="6"/>
      <c r="Q103" s="11"/>
      <c r="R103" s="11"/>
      <c r="S103" s="11"/>
    </row>
    <row r="104" spans="3:19" ht="19.899999999999999" customHeight="1" x14ac:dyDescent="0.25">
      <c r="C104" s="21"/>
      <c r="D104" s="29"/>
      <c r="E104" s="21"/>
      <c r="F104" s="21"/>
      <c r="G104" s="121"/>
      <c r="H104" s="121"/>
      <c r="I104" s="11"/>
      <c r="J104" s="11"/>
      <c r="K104" s="11"/>
      <c r="L104" s="11"/>
      <c r="M104" s="11"/>
      <c r="N104" s="6"/>
      <c r="O104" s="6"/>
      <c r="P104" s="6"/>
      <c r="Q104" s="11"/>
      <c r="R104" s="11"/>
      <c r="S104" s="11"/>
    </row>
    <row r="105" spans="3:19" ht="19.899999999999999" customHeight="1" x14ac:dyDescent="0.25">
      <c r="C105" s="21"/>
      <c r="D105" s="29"/>
      <c r="E105" s="21"/>
      <c r="F105" s="21"/>
      <c r="G105" s="121"/>
      <c r="H105" s="121"/>
      <c r="I105" s="11"/>
      <c r="J105" s="11"/>
      <c r="K105" s="11"/>
      <c r="L105" s="11"/>
      <c r="M105" s="11"/>
      <c r="N105" s="6"/>
      <c r="O105" s="6"/>
      <c r="P105" s="6"/>
      <c r="Q105" s="11"/>
      <c r="R105" s="11"/>
      <c r="S105" s="11"/>
    </row>
    <row r="106" spans="3:19" ht="19.899999999999999" customHeight="1" x14ac:dyDescent="0.25">
      <c r="C106" s="21"/>
      <c r="D106" s="29"/>
      <c r="E106" s="21"/>
      <c r="F106" s="21"/>
      <c r="G106" s="121"/>
      <c r="H106" s="121"/>
      <c r="I106" s="11"/>
      <c r="J106" s="11"/>
      <c r="K106" s="11"/>
      <c r="L106" s="11"/>
      <c r="M106" s="11"/>
      <c r="N106" s="6"/>
      <c r="O106" s="6"/>
      <c r="P106" s="6"/>
      <c r="Q106" s="11"/>
      <c r="R106" s="11"/>
      <c r="S106" s="11"/>
    </row>
    <row r="107" spans="3:19" ht="19.899999999999999" customHeight="1" x14ac:dyDescent="0.25">
      <c r="C107" s="21"/>
      <c r="D107" s="29"/>
      <c r="E107" s="21"/>
      <c r="F107" s="21"/>
      <c r="G107" s="121"/>
      <c r="H107" s="121"/>
      <c r="I107" s="11"/>
      <c r="J107" s="11"/>
      <c r="K107" s="11"/>
      <c r="L107" s="11"/>
      <c r="M107" s="11"/>
      <c r="N107" s="6"/>
      <c r="O107" s="6"/>
      <c r="P107" s="6"/>
      <c r="Q107" s="11"/>
      <c r="R107" s="11"/>
      <c r="S107" s="11"/>
    </row>
    <row r="108" spans="3:19" ht="19.899999999999999" customHeight="1" x14ac:dyDescent="0.25">
      <c r="C108" s="21"/>
      <c r="D108" s="29"/>
      <c r="E108" s="21"/>
      <c r="F108" s="21"/>
      <c r="G108" s="121"/>
      <c r="H108" s="121"/>
      <c r="I108" s="11"/>
      <c r="J108" s="11"/>
      <c r="K108" s="11"/>
      <c r="L108" s="11"/>
      <c r="M108" s="11"/>
      <c r="N108" s="6"/>
      <c r="O108" s="6"/>
      <c r="P108" s="6"/>
      <c r="Q108" s="11"/>
      <c r="R108" s="11"/>
      <c r="S108" s="11"/>
    </row>
    <row r="109" spans="3:19" ht="19.899999999999999" customHeight="1" x14ac:dyDescent="0.25">
      <c r="C109" s="21"/>
      <c r="D109" s="29"/>
      <c r="E109" s="21"/>
      <c r="F109" s="21"/>
      <c r="G109" s="121"/>
      <c r="H109" s="121"/>
      <c r="I109" s="11"/>
      <c r="J109" s="11"/>
      <c r="K109" s="11"/>
      <c r="L109" s="11"/>
      <c r="M109" s="11"/>
      <c r="N109" s="6"/>
      <c r="O109" s="6"/>
      <c r="P109" s="6"/>
      <c r="Q109" s="11"/>
      <c r="R109" s="11"/>
      <c r="S109" s="11"/>
    </row>
    <row r="110" spans="3:19" ht="19.899999999999999" customHeight="1" x14ac:dyDescent="0.25">
      <c r="C110" s="21"/>
      <c r="D110" s="29"/>
      <c r="E110" s="21"/>
      <c r="F110" s="21"/>
      <c r="G110" s="121"/>
      <c r="H110" s="121"/>
      <c r="I110" s="11"/>
      <c r="J110" s="11"/>
      <c r="K110" s="11"/>
      <c r="L110" s="11"/>
      <c r="M110" s="11"/>
      <c r="N110" s="6"/>
      <c r="O110" s="6"/>
      <c r="P110" s="6"/>
    </row>
    <row r="111" spans="3:19" ht="19.899999999999999" customHeight="1" x14ac:dyDescent="0.25">
      <c r="C111" s="5"/>
      <c r="E111" s="5"/>
      <c r="F111" s="5"/>
      <c r="J111" s="5"/>
    </row>
    <row r="112" spans="3:19" ht="19.899999999999999" customHeight="1" x14ac:dyDescent="0.25">
      <c r="C112" s="5"/>
      <c r="E112" s="5"/>
      <c r="F112" s="5"/>
      <c r="J112" s="5"/>
    </row>
    <row r="113" spans="3:10" ht="19.899999999999999" customHeight="1" x14ac:dyDescent="0.25">
      <c r="C113" s="5"/>
      <c r="E113" s="5"/>
      <c r="F113" s="5"/>
      <c r="J113" s="5"/>
    </row>
    <row r="114" spans="3:10" ht="19.899999999999999" customHeight="1" x14ac:dyDescent="0.25">
      <c r="C114" s="5"/>
      <c r="E114" s="5"/>
      <c r="F114" s="5"/>
      <c r="J114" s="5"/>
    </row>
    <row r="115" spans="3:10" ht="19.899999999999999" customHeight="1" x14ac:dyDescent="0.25">
      <c r="C115" s="5"/>
      <c r="E115" s="5"/>
      <c r="F115" s="5"/>
      <c r="J115" s="5"/>
    </row>
    <row r="116" spans="3:10" ht="19.899999999999999" customHeight="1" x14ac:dyDescent="0.25">
      <c r="C116" s="5"/>
      <c r="E116" s="5"/>
      <c r="F116" s="5"/>
      <c r="J116" s="5"/>
    </row>
    <row r="117" spans="3:10" ht="19.899999999999999" customHeight="1" x14ac:dyDescent="0.25">
      <c r="C117" s="5"/>
      <c r="E117" s="5"/>
      <c r="F117" s="5"/>
      <c r="J117" s="5"/>
    </row>
    <row r="118" spans="3:10" ht="19.899999999999999" customHeight="1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  <row r="230" spans="3:10" x14ac:dyDescent="0.25">
      <c r="C230" s="5"/>
      <c r="E230" s="5"/>
      <c r="F230" s="5"/>
      <c r="J230" s="5"/>
    </row>
    <row r="231" spans="3:10" x14ac:dyDescent="0.25">
      <c r="C231" s="5"/>
      <c r="E231" s="5"/>
      <c r="F231" s="5"/>
      <c r="J231" s="5"/>
    </row>
    <row r="232" spans="3:10" x14ac:dyDescent="0.25">
      <c r="C232" s="5"/>
      <c r="E232" s="5"/>
      <c r="F232" s="5"/>
      <c r="J232" s="5"/>
    </row>
    <row r="233" spans="3:10" x14ac:dyDescent="0.25">
      <c r="C233" s="5"/>
      <c r="E233" s="5"/>
      <c r="F233" s="5"/>
      <c r="J233" s="5"/>
    </row>
    <row r="234" spans="3:10" x14ac:dyDescent="0.25">
      <c r="C234" s="5"/>
      <c r="E234" s="5"/>
      <c r="F234" s="5"/>
      <c r="J234" s="5"/>
    </row>
    <row r="235" spans="3:10" x14ac:dyDescent="0.25">
      <c r="C235" s="5"/>
      <c r="E235" s="5"/>
      <c r="F235" s="5"/>
      <c r="J235" s="5"/>
    </row>
    <row r="236" spans="3:10" x14ac:dyDescent="0.25">
      <c r="C236" s="5"/>
      <c r="E236" s="5"/>
      <c r="F236" s="5"/>
      <c r="J236" s="5"/>
    </row>
    <row r="237" spans="3:10" x14ac:dyDescent="0.25">
      <c r="C237" s="5"/>
      <c r="E237" s="5"/>
      <c r="F237" s="5"/>
      <c r="J237" s="5"/>
    </row>
    <row r="238" spans="3:10" x14ac:dyDescent="0.25">
      <c r="C238" s="5"/>
      <c r="E238" s="5"/>
      <c r="F238" s="5"/>
      <c r="J238" s="5"/>
    </row>
    <row r="239" spans="3:10" x14ac:dyDescent="0.25">
      <c r="C239" s="5"/>
      <c r="E239" s="5"/>
      <c r="F239" s="5"/>
      <c r="J239" s="5"/>
    </row>
    <row r="240" spans="3:10" x14ac:dyDescent="0.25">
      <c r="C240" s="5"/>
      <c r="E240" s="5"/>
      <c r="F240" s="5"/>
      <c r="J240" s="5"/>
    </row>
    <row r="241" spans="3:10" x14ac:dyDescent="0.25">
      <c r="C241" s="5"/>
      <c r="E241" s="5"/>
      <c r="F241" s="5"/>
      <c r="J241" s="5"/>
    </row>
  </sheetData>
  <sheetProtection algorithmName="SHA-512" hashValue="UsKj8WLUtsDHG4xh6LSwOYl0o9R0Ud/YyE6XbQmDngtF3WemAzzCI87XfCkrhGeyBjg7z3q+XcNe9zIgfXe1gQ==" saltValue="dKtQdueuuCusmN12pe2vnA==" spinCount="100000" sheet="1" objects="1" scenarios="1"/>
  <mergeCells count="23">
    <mergeCell ref="U12:U19"/>
    <mergeCell ref="V13:V19"/>
    <mergeCell ref="B24:G24"/>
    <mergeCell ref="R24:T24"/>
    <mergeCell ref="B23:I23"/>
    <mergeCell ref="R23:T23"/>
    <mergeCell ref="B1:D1"/>
    <mergeCell ref="N7:N11"/>
    <mergeCell ref="I12:I19"/>
    <mergeCell ref="J12:J19"/>
    <mergeCell ref="K12:K19"/>
    <mergeCell ref="M12:M19"/>
    <mergeCell ref="N12:N19"/>
    <mergeCell ref="L9:L11"/>
    <mergeCell ref="L13:L19"/>
    <mergeCell ref="G5:H5"/>
    <mergeCell ref="I7:I11"/>
    <mergeCell ref="J7:J11"/>
    <mergeCell ref="K7:K11"/>
    <mergeCell ref="H9:H11"/>
    <mergeCell ref="H13:H19"/>
    <mergeCell ref="U7:U11"/>
    <mergeCell ref="M7:M11"/>
  </mergeCells>
  <conditionalFormatting sqref="D7:D21 B7:B21">
    <cfRule type="containsBlanks" dxfId="19" priority="64">
      <formula>LEN(TRIM(B7))=0</formula>
    </cfRule>
  </conditionalFormatting>
  <conditionalFormatting sqref="B7:B21">
    <cfRule type="cellIs" dxfId="18" priority="61" operator="greaterThanOrEqual">
      <formula>1</formula>
    </cfRule>
  </conditionalFormatting>
  <conditionalFormatting sqref="T7:T21">
    <cfRule type="cellIs" dxfId="17" priority="48" operator="equal">
      <formula>"VYHOVUJE"</formula>
    </cfRule>
  </conditionalFormatting>
  <conditionalFormatting sqref="T7:T21">
    <cfRule type="cellIs" dxfId="16" priority="47" operator="equal">
      <formula>"NEVYHOVUJE"</formula>
    </cfRule>
  </conditionalFormatting>
  <conditionalFormatting sqref="G7:H7 R7:R21 G8:G21">
    <cfRule type="containsBlanks" dxfId="15" priority="41">
      <formula>LEN(TRIM(G7))=0</formula>
    </cfRule>
  </conditionalFormatting>
  <conditionalFormatting sqref="G7:H7 R7:R21 G8:G21">
    <cfRule type="notContainsBlanks" dxfId="14" priority="39">
      <formula>LEN(TRIM(G7))&gt;0</formula>
    </cfRule>
  </conditionalFormatting>
  <conditionalFormatting sqref="G7:H7 G8:G21 R7:R21">
    <cfRule type="notContainsBlanks" dxfId="13" priority="38">
      <formula>LEN(TRIM(G7))&gt;0</formula>
    </cfRule>
  </conditionalFormatting>
  <conditionalFormatting sqref="G7:H7 G8:G21">
    <cfRule type="notContainsBlanks" dxfId="12" priority="37">
      <formula>LEN(TRIM(G7))&gt;0</formula>
    </cfRule>
  </conditionalFormatting>
  <conditionalFormatting sqref="H8">
    <cfRule type="containsBlanks" dxfId="11" priority="12">
      <formula>LEN(TRIM(H8))=0</formula>
    </cfRule>
  </conditionalFormatting>
  <conditionalFormatting sqref="H8">
    <cfRule type="notContainsBlanks" dxfId="10" priority="11">
      <formula>LEN(TRIM(H8))&gt;0</formula>
    </cfRule>
  </conditionalFormatting>
  <conditionalFormatting sqref="H8">
    <cfRule type="notContainsBlanks" dxfId="9" priority="10">
      <formula>LEN(TRIM(H8))&gt;0</formula>
    </cfRule>
  </conditionalFormatting>
  <conditionalFormatting sqref="H8">
    <cfRule type="notContainsBlanks" dxfId="8" priority="9">
      <formula>LEN(TRIM(H8))&gt;0</formula>
    </cfRule>
  </conditionalFormatting>
  <conditionalFormatting sqref="H12">
    <cfRule type="containsBlanks" dxfId="7" priority="8">
      <formula>LEN(TRIM(H12))=0</formula>
    </cfRule>
  </conditionalFormatting>
  <conditionalFormatting sqref="H12">
    <cfRule type="notContainsBlanks" dxfId="6" priority="7">
      <formula>LEN(TRIM(H12))&gt;0</formula>
    </cfRule>
  </conditionalFormatting>
  <conditionalFormatting sqref="H12">
    <cfRule type="notContainsBlanks" dxfId="5" priority="6">
      <formula>LEN(TRIM(H12))&gt;0</formula>
    </cfRule>
  </conditionalFormatting>
  <conditionalFormatting sqref="H12">
    <cfRule type="notContainsBlanks" dxfId="4" priority="5">
      <formula>LEN(TRIM(H12))&gt;0</formula>
    </cfRule>
  </conditionalFormatting>
  <conditionalFormatting sqref="H21">
    <cfRule type="containsBlanks" dxfId="3" priority="4">
      <formula>LEN(TRIM(H21))=0</formula>
    </cfRule>
  </conditionalFormatting>
  <conditionalFormatting sqref="H21">
    <cfRule type="notContainsBlanks" dxfId="2" priority="3">
      <formula>LEN(TRIM(H21))&gt;0</formula>
    </cfRule>
  </conditionalFormatting>
  <conditionalFormatting sqref="H21">
    <cfRule type="notContainsBlanks" dxfId="1" priority="2">
      <formula>LEN(TRIM(H21))&gt;0</formula>
    </cfRule>
  </conditionalFormatting>
  <conditionalFormatting sqref="H21">
    <cfRule type="notContainsBlanks" dxfId="0" priority="1">
      <formula>LEN(TRIM(H21))&gt;0</formula>
    </cfRule>
  </conditionalFormatting>
  <dataValidations count="3">
    <dataValidation type="list" showInputMessage="1" showErrorMessage="1" sqref="J7" xr:uid="{00000000-0002-0000-0000-000000000000}">
      <formula1>"ANO,NE"</formula1>
    </dataValidation>
    <dataValidation type="list" showInputMessage="1" showErrorMessage="1" sqref="E7:E21" xr:uid="{00000000-0002-0000-0000-000001000000}">
      <formula1>"ks,bal,sada,m,"</formula1>
    </dataValidation>
    <dataValidation type="list" allowBlank="1" showInputMessage="1" showErrorMessage="1" sqref="J12 J20 J21" xr:uid="{C1388EB8-E2B8-496E-BC76-CAEA73F1778E}">
      <formula1>"ANO,NE"</formula1>
    </dataValidation>
  </dataValidations>
  <pageMargins left="0.15748031496062992" right="0.15748031496062992" top="0.05" bottom="0.13" header="0.09" footer="7.0000000000000007E-2"/>
  <pageSetup paperSize="9" scale="28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V7:V13 V20:V21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2021-05-11T09:45:45Z</cp:lastPrinted>
  <dcterms:created xsi:type="dcterms:W3CDTF">2014-03-05T12:43:32Z</dcterms:created>
  <dcterms:modified xsi:type="dcterms:W3CDTF">2021-05-11T10:11:56Z</dcterms:modified>
</cp:coreProperties>
</file>